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90" yWindow="600" windowWidth="17895" windowHeight="9660"/>
  </bookViews>
  <sheets>
    <sheet name="Доходы" sheetId="2" r:id="rId1"/>
  </sheets>
  <definedNames>
    <definedName name="_xlnm.Print_Titles" localSheetId="0">Доходы!$3:$4</definedName>
  </definedNames>
  <calcPr calcId="124519"/>
</workbook>
</file>

<file path=xl/calcChain.xml><?xml version="1.0" encoding="utf-8"?>
<calcChain xmlns="http://schemas.openxmlformats.org/spreadsheetml/2006/main">
  <c r="E93" i="2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3"/>
  <c r="E49"/>
  <c r="E46"/>
  <c r="E47"/>
  <c r="E48"/>
  <c r="E45"/>
  <c r="E44"/>
  <c r="E42"/>
  <c r="E43"/>
  <c r="E41"/>
  <c r="E40"/>
  <c r="E37"/>
  <c r="E36"/>
  <c r="E35"/>
  <c r="E34"/>
  <c r="E30"/>
  <c r="E31"/>
  <c r="E32"/>
  <c r="E33"/>
  <c r="E29"/>
  <c r="E28"/>
  <c r="E24"/>
  <c r="E25"/>
  <c r="E23"/>
  <c r="E21"/>
  <c r="E22"/>
  <c r="E19"/>
  <c r="E18"/>
  <c r="E17"/>
  <c r="E15"/>
  <c r="E16"/>
  <c r="E14"/>
  <c r="E13"/>
  <c r="E9"/>
  <c r="E10"/>
  <c r="E11"/>
  <c r="E12"/>
  <c r="E8"/>
  <c r="E7"/>
  <c r="E5"/>
  <c r="D69"/>
  <c r="D68" s="1"/>
  <c r="C68"/>
  <c r="C69"/>
  <c r="D7"/>
  <c r="C7"/>
</calcChain>
</file>

<file path=xl/sharedStrings.xml><?xml version="1.0" encoding="utf-8"?>
<sst xmlns="http://schemas.openxmlformats.org/spreadsheetml/2006/main" count="206" uniqueCount="185">
  <si>
    <t>Наименование 
показателя</t>
  </si>
  <si>
    <t>Код дохода по бюджетной классификации</t>
  </si>
  <si>
    <t>Доходы бюджета - всего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</si>
  <si>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</si>
  <si>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</si>
  <si>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</si>
  <si>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</si>
  <si>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</si>
  <si>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</si>
  <si>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</si>
  <si>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</si>
  <si>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</si>
  <si>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</si>
  <si>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</si>
  <si>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</si>
  <si>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</si>
  <si>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</si>
  <si>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</si>
  <si>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</si>
  <si>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</si>
  <si>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</si>
  <si>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</si>
  <si>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</si>
  <si>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</si>
  <si>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</si>
  <si>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</si>
  <si>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</si>
  <si>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</si>
  <si>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</si>
  <si>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</si>
  <si>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</si>
  <si>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</si>
  <si>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</si>
  <si>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</si>
  <si>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</si>
  <si>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000 1050301001 0000 110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</si>
  <si>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</si>
  <si>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</si>
  <si>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</si>
  <si>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</si>
  <si>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</si>
  <si>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</si>
  <si>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</si>
  <si>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</si>
  <si>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</si>
  <si>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</si>
  <si>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</si>
  <si>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</si>
  <si>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</si>
  <si>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</si>
  <si>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</si>
  <si>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</si>
  <si>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</si>
  <si>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</si>
  <si>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</si>
  <si>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</si>
  <si>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</si>
  <si>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</si>
  <si>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</si>
  <si>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</si>
  <si>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</si>
  <si>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</si>
  <si>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</si>
  <si>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</si>
  <si>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</si>
  <si>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</si>
  <si>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</si>
  <si>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</si>
  <si>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</si>
  <si>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</si>
  <si>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</si>
  <si>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</si>
  <si>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</si>
  <si>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</si>
  <si>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</si>
  <si>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</si>
  <si>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</si>
  <si>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</si>
  <si>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</si>
  <si>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</si>
  <si>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</si>
  <si>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</si>
  <si>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</si>
  <si>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</si>
  <si>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</si>
  <si>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</si>
  <si>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</si>
  <si>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</si>
  <si>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</si>
  <si>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</si>
  <si>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</si>
  <si>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</si>
  <si>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</si>
  <si>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</si>
  <si>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</si>
  <si>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</si>
  <si>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</si>
  <si>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</si>
  <si>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</si>
  <si>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</si>
  <si>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</si>
  <si>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</si>
  <si>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</si>
  <si>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</si>
  <si>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</si>
  <si>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</si>
  <si>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</si>
  <si>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</si>
  <si>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</si>
  <si>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</si>
  <si>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</si>
  <si>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</si>
  <si>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</si>
  <si>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</si>
  <si>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</si>
  <si>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000 1161003013 0000 140</t>
  </si>
  <si>
    <t xml:space="preserve">  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</si>
  <si>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000 1161003213 0000 140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</si>
  <si>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</si>
  <si>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</si>
  <si>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</si>
  <si>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</si>
  <si>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</si>
  <si>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</si>
  <si>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</si>
  <si>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</si>
  <si>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</si>
  <si>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</si>
  <si>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</si>
  <si>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</si>
  <si>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</si>
  <si>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</si>
  <si>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</si>
  <si>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</si>
  <si>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</si>
  <si>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</si>
  <si>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</si>
  <si>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</si>
  <si>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</si>
  <si>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</si>
  <si>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</si>
  <si>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</si>
  <si>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</si>
  <si>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</si>
  <si>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</si>
  <si>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 xml:space="preserve"> 000 2022516905 0000 150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</si>
  <si>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</si>
  <si>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</si>
  <si>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</si>
  <si>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 xml:space="preserve"> 000 2022530605 0000 150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</si>
  <si>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</si>
  <si>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</si>
  <si>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</si>
  <si>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</si>
  <si>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</si>
  <si>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</si>
  <si>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</si>
  <si>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</si>
  <si>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</si>
  <si>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</si>
  <si>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</si>
  <si>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</si>
  <si>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</si>
  <si>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</si>
  <si>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</si>
  <si>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</si>
  <si>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</si>
  <si>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</si>
  <si>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</si>
  <si>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</si>
  <si>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</si>
  <si>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</si>
  <si>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</si>
  <si>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000 2024530305 0000 150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</si>
  <si>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</si>
  <si>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</si>
  <si>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</si>
  <si>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</si>
  <si>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</si>
  <si>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</si>
  <si>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>Кассовое исполнение                    за 2020 г.</t>
  </si>
  <si>
    <t>План 2020 г.</t>
  </si>
  <si>
    <t>% исполнения</t>
  </si>
  <si>
    <t>Доходы бюджета Пучежского муниципального района 
по кодам классификации доходов бюджета за 2020 год</t>
  </si>
  <si>
    <t>Приложение № 1 
к решению Совета Пучежского муниципального района от    №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</si>
</sst>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4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3">
      <alignment horizontal="center"/>
    </xf>
    <xf numFmtId="0" fontId="6" fillId="0" borderId="4">
      <alignment horizontal="center"/>
    </xf>
    <xf numFmtId="0" fontId="4" fillId="0" borderId="5"/>
    <xf numFmtId="0" fontId="6" fillId="0" borderId="1">
      <alignment horizontal="center"/>
    </xf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6">
      <alignment horizontal="right"/>
    </xf>
    <xf numFmtId="164" fontId="6" fillId="0" borderId="9">
      <alignment horizontal="center"/>
    </xf>
    <xf numFmtId="164" fontId="6" fillId="0" borderId="1">
      <alignment horizontal="center"/>
    </xf>
    <xf numFmtId="49" fontId="6" fillId="0" borderId="1"/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49" fontId="6" fillId="0" borderId="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0" fontId="9" fillId="0" borderId="16"/>
    <xf numFmtId="0" fontId="1" fillId="0" borderId="1">
      <alignment horizontal="center"/>
    </xf>
    <xf numFmtId="49" fontId="6" fillId="0" borderId="17">
      <alignment horizontal="center" vertical="center" wrapText="1"/>
    </xf>
    <xf numFmtId="0" fontId="6" fillId="0" borderId="17">
      <alignment horizontal="center" vertical="center" wrapText="1"/>
    </xf>
    <xf numFmtId="49" fontId="6" fillId="0" borderId="4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7">
      <alignment horizontal="right"/>
    </xf>
    <xf numFmtId="4" fontId="6" fillId="0" borderId="18">
      <alignment horizontal="right"/>
    </xf>
    <xf numFmtId="0" fontId="6" fillId="0" borderId="21">
      <alignment horizontal="left" wrapText="1" indent="1"/>
    </xf>
    <xf numFmtId="49" fontId="6" fillId="0" borderId="22">
      <alignment horizontal="center" wrapText="1"/>
    </xf>
    <xf numFmtId="49" fontId="6" fillId="0" borderId="23">
      <alignment horizontal="center"/>
    </xf>
    <xf numFmtId="49" fontId="6" fillId="0" borderId="21">
      <alignment horizontal="center"/>
    </xf>
    <xf numFmtId="0" fontId="6" fillId="0" borderId="24">
      <alignment horizontal="left" wrapText="1" indent="2"/>
    </xf>
    <xf numFmtId="49" fontId="6" fillId="0" borderId="25">
      <alignment horizontal="center"/>
    </xf>
    <xf numFmtId="49" fontId="6" fillId="0" borderId="26">
      <alignment horizontal="center"/>
    </xf>
    <xf numFmtId="4" fontId="6" fillId="0" borderId="26">
      <alignment horizontal="right"/>
    </xf>
    <xf numFmtId="4" fontId="6" fillId="0" borderId="24">
      <alignment horizontal="right"/>
    </xf>
    <xf numFmtId="0" fontId="6" fillId="0" borderId="27"/>
    <xf numFmtId="0" fontId="6" fillId="2" borderId="27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26">
      <alignment horizontal="center" wrapText="1"/>
    </xf>
    <xf numFmtId="0" fontId="6" fillId="0" borderId="24">
      <alignment horizontal="left" wrapText="1"/>
    </xf>
    <xf numFmtId="0" fontId="6" fillId="0" borderId="29">
      <alignment horizontal="left" wrapText="1" indent="1"/>
    </xf>
    <xf numFmtId="49" fontId="6" fillId="0" borderId="30">
      <alignment horizontal="center" wrapText="1"/>
    </xf>
    <xf numFmtId="49" fontId="6" fillId="0" borderId="17">
      <alignment horizontal="center"/>
    </xf>
    <xf numFmtId="49" fontId="6" fillId="0" borderId="18">
      <alignment horizontal="center"/>
    </xf>
    <xf numFmtId="0" fontId="6" fillId="0" borderId="31"/>
    <xf numFmtId="0" fontId="1" fillId="0" borderId="32">
      <alignment horizontal="left" wrapText="1"/>
    </xf>
    <xf numFmtId="0" fontId="6" fillId="0" borderId="33">
      <alignment horizontal="center" wrapText="1"/>
    </xf>
    <xf numFmtId="49" fontId="6" fillId="0" borderId="34">
      <alignment horizontal="center" wrapText="1"/>
    </xf>
    <xf numFmtId="4" fontId="6" fillId="0" borderId="20">
      <alignment horizontal="right"/>
    </xf>
    <xf numFmtId="0" fontId="1" fillId="0" borderId="35">
      <alignment horizontal="left" wrapText="1"/>
    </xf>
    <xf numFmtId="4" fontId="6" fillId="0" borderId="35">
      <alignment horizontal="right"/>
    </xf>
    <xf numFmtId="0" fontId="6" fillId="0" borderId="1">
      <alignment horizontal="center" wrapText="1"/>
    </xf>
    <xf numFmtId="0" fontId="1" fillId="0" borderId="2"/>
    <xf numFmtId="49" fontId="6" fillId="0" borderId="2">
      <alignment horizontal="left"/>
    </xf>
    <xf numFmtId="0" fontId="6" fillId="0" borderId="36">
      <alignment horizontal="left" wrapText="1"/>
    </xf>
    <xf numFmtId="0" fontId="6" fillId="0" borderId="37">
      <alignment horizontal="left" wrapText="1"/>
    </xf>
    <xf numFmtId="0" fontId="6" fillId="0" borderId="38">
      <alignment horizontal="left" wrapText="1"/>
    </xf>
    <xf numFmtId="0" fontId="6" fillId="0" borderId="39">
      <alignment horizontal="left" wrapText="1"/>
    </xf>
    <xf numFmtId="0" fontId="4" fillId="0" borderId="23"/>
    <xf numFmtId="0" fontId="4" fillId="0" borderId="21"/>
    <xf numFmtId="0" fontId="6" fillId="0" borderId="36">
      <alignment horizontal="left" wrapText="1" indent="1"/>
    </xf>
    <xf numFmtId="49" fontId="6" fillId="0" borderId="25">
      <alignment horizontal="center" wrapText="1"/>
    </xf>
    <xf numFmtId="0" fontId="6" fillId="0" borderId="37">
      <alignment horizontal="left" wrapText="1" indent="1"/>
    </xf>
    <xf numFmtId="0" fontId="6" fillId="0" borderId="38">
      <alignment horizontal="left" wrapText="1" indent="2"/>
    </xf>
    <xf numFmtId="0" fontId="6" fillId="0" borderId="39">
      <alignment horizontal="left" wrapText="1" indent="2"/>
    </xf>
    <xf numFmtId="0" fontId="6" fillId="0" borderId="37">
      <alignment horizontal="left" wrapText="1" indent="2"/>
    </xf>
    <xf numFmtId="49" fontId="6" fillId="0" borderId="25">
      <alignment horizontal="center" shrinkToFit="1"/>
    </xf>
    <xf numFmtId="49" fontId="6" fillId="0" borderId="26">
      <alignment horizontal="center" shrinkToFit="1"/>
    </xf>
    <xf numFmtId="0" fontId="10" fillId="0" borderId="27"/>
    <xf numFmtId="0" fontId="11" fillId="0" borderId="40">
      <alignment horizontal="center" vertical="center" textRotation="90" wrapText="1"/>
    </xf>
    <xf numFmtId="0" fontId="6" fillId="0" borderId="17">
      <alignment horizontal="center" vertical="top" wrapText="1"/>
    </xf>
    <xf numFmtId="0" fontId="6" fillId="0" borderId="17">
      <alignment horizontal="center" vertical="top"/>
    </xf>
    <xf numFmtId="49" fontId="6" fillId="0" borderId="17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8"/>
    <xf numFmtId="49" fontId="12" fillId="0" borderId="42">
      <alignment horizontal="left" vertical="center" wrapText="1"/>
    </xf>
    <xf numFmtId="49" fontId="1" fillId="0" borderId="30">
      <alignment horizontal="center" vertical="center" wrapText="1"/>
    </xf>
    <xf numFmtId="49" fontId="6" fillId="0" borderId="39">
      <alignment horizontal="left" vertical="center" wrapText="1" indent="2"/>
    </xf>
    <xf numFmtId="49" fontId="6" fillId="0" borderId="22">
      <alignment horizontal="center" vertical="center" wrapText="1"/>
    </xf>
    <xf numFmtId="0" fontId="6" fillId="0" borderId="23"/>
    <xf numFmtId="4" fontId="6" fillId="0" borderId="23">
      <alignment horizontal="right"/>
    </xf>
    <xf numFmtId="4" fontId="6" fillId="0" borderId="21">
      <alignment horizontal="right"/>
    </xf>
    <xf numFmtId="49" fontId="6" fillId="0" borderId="37">
      <alignment horizontal="left" vertical="center" wrapText="1" indent="3"/>
    </xf>
    <xf numFmtId="49" fontId="6" fillId="0" borderId="25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30">
      <alignment horizontal="center" vertical="center" wrapText="1"/>
    </xf>
    <xf numFmtId="49" fontId="6" fillId="0" borderId="43">
      <alignment horizontal="left" vertical="center" wrapText="1" indent="3"/>
    </xf>
    <xf numFmtId="0" fontId="12" fillId="0" borderId="41">
      <alignment horizontal="left" vertical="center" wrapText="1"/>
    </xf>
    <xf numFmtId="0" fontId="1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3">
      <alignment horizontal="center" vertical="center" wrapText="1"/>
    </xf>
    <xf numFmtId="4" fontId="6" fillId="0" borderId="13">
      <alignment horizontal="right"/>
    </xf>
    <xf numFmtId="0" fontId="4" fillId="0" borderId="13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1" fillId="0" borderId="3">
      <alignment horizontal="center" vertical="center" textRotation="90" wrapText="1"/>
    </xf>
    <xf numFmtId="49" fontId="1" fillId="0" borderId="19">
      <alignment horizontal="center" vertical="center" wrapText="1"/>
    </xf>
    <xf numFmtId="0" fontId="6" fillId="0" borderId="21"/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1" fillId="0" borderId="1">
      <alignment horizontal="center" vertical="center" textRotation="90"/>
    </xf>
    <xf numFmtId="0" fontId="11" fillId="0" borderId="3">
      <alignment horizontal="center" vertical="center" textRotation="90"/>
    </xf>
    <xf numFmtId="49" fontId="12" fillId="0" borderId="41">
      <alignment horizontal="left" vertical="center" wrapText="1"/>
    </xf>
    <xf numFmtId="0" fontId="4" fillId="0" borderId="27"/>
    <xf numFmtId="0" fontId="11" fillId="0" borderId="17">
      <alignment horizontal="center" vertical="center" textRotation="90"/>
    </xf>
    <xf numFmtId="0" fontId="6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2">
      <alignment horizontal="center" vertical="center"/>
    </xf>
    <xf numFmtId="0" fontId="6" fillId="0" borderId="25">
      <alignment horizontal="center" vertical="center"/>
    </xf>
    <xf numFmtId="0" fontId="6" fillId="0" borderId="30">
      <alignment horizontal="center" vertical="center"/>
    </xf>
    <xf numFmtId="0" fontId="6" fillId="0" borderId="43">
      <alignment horizontal="left" vertical="center" wrapText="1"/>
    </xf>
    <xf numFmtId="49" fontId="12" fillId="0" borderId="46">
      <alignment horizontal="left" vertical="center" wrapText="1"/>
    </xf>
    <xf numFmtId="49" fontId="6" fillId="0" borderId="20">
      <alignment horizontal="center" vertical="center"/>
    </xf>
    <xf numFmtId="49" fontId="6" fillId="0" borderId="47">
      <alignment horizontal="left" vertical="center" wrapText="1"/>
    </xf>
    <xf numFmtId="49" fontId="6" fillId="0" borderId="23">
      <alignment horizontal="center" vertical="center"/>
    </xf>
    <xf numFmtId="49" fontId="6" fillId="0" borderId="26">
      <alignment horizontal="center" vertical="center"/>
    </xf>
    <xf numFmtId="49" fontId="6" fillId="0" borderId="17">
      <alignment horizontal="center" vertical="center"/>
    </xf>
    <xf numFmtId="49" fontId="6" fillId="0" borderId="48">
      <alignment horizontal="left" vertical="center" wrapText="1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7">
      <alignment wrapText="1"/>
    </xf>
    <xf numFmtId="0" fontId="13" fillId="0" borderId="13">
      <alignment wrapText="1"/>
    </xf>
    <xf numFmtId="0" fontId="14" fillId="0" borderId="13"/>
    <xf numFmtId="0" fontId="16" fillId="0" borderId="0"/>
    <xf numFmtId="0" fontId="16" fillId="0" borderId="0"/>
    <xf numFmtId="0" fontId="16" fillId="0" borderId="0"/>
    <xf numFmtId="0" fontId="10" fillId="0" borderId="1"/>
    <xf numFmtId="0" fontId="10" fillId="0" borderId="1"/>
    <xf numFmtId="0" fontId="15" fillId="3" borderId="1"/>
    <xf numFmtId="0" fontId="10" fillId="0" borderId="1"/>
    <xf numFmtId="9" fontId="16" fillId="0" borderId="0" applyFont="0" applyFill="0" applyBorder="0" applyAlignment="0" applyProtection="0"/>
  </cellStyleXfs>
  <cellXfs count="31">
    <xf numFmtId="0" fontId="0" fillId="0" borderId="0" xfId="0"/>
    <xf numFmtId="0" fontId="17" fillId="0" borderId="1" xfId="5" applyNumberFormat="1" applyFont="1" applyProtection="1"/>
    <xf numFmtId="0" fontId="18" fillId="0" borderId="0" xfId="0" applyFont="1" applyProtection="1">
      <protection locked="0"/>
    </xf>
    <xf numFmtId="0" fontId="17" fillId="0" borderId="1" xfId="9" applyNumberFormat="1" applyFont="1" applyBorder="1" applyProtection="1"/>
    <xf numFmtId="49" fontId="21" fillId="0" borderId="49" xfId="44" applyNumberFormat="1" applyFont="1" applyBorder="1" applyProtection="1">
      <alignment horizontal="center"/>
    </xf>
    <xf numFmtId="0" fontId="17" fillId="0" borderId="1" xfId="16" applyNumberFormat="1" applyFont="1" applyBorder="1" applyProtection="1"/>
    <xf numFmtId="4" fontId="21" fillId="0" borderId="49" xfId="45" applyNumberFormat="1" applyFont="1" applyBorder="1" applyAlignment="1" applyProtection="1">
      <alignment horizontal="center"/>
    </xf>
    <xf numFmtId="49" fontId="20" fillId="0" borderId="49" xfId="49" applyNumberFormat="1" applyFont="1" applyBorder="1" applyAlignment="1" applyProtection="1">
      <alignment horizontal="center"/>
    </xf>
    <xf numFmtId="4" fontId="21" fillId="0" borderId="49" xfId="54" applyNumberFormat="1" applyFont="1" applyBorder="1" applyAlignment="1" applyProtection="1">
      <alignment horizontal="center"/>
    </xf>
    <xf numFmtId="4" fontId="20" fillId="0" borderId="49" xfId="54" applyNumberFormat="1" applyFont="1" applyBorder="1" applyAlignment="1" applyProtection="1">
      <alignment horizontal="center"/>
    </xf>
    <xf numFmtId="0" fontId="22" fillId="0" borderId="1" xfId="56" applyNumberFormat="1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165" fontId="21" fillId="0" borderId="49" xfId="171" applyNumberFormat="1" applyFont="1" applyBorder="1" applyAlignment="1" applyProtection="1">
      <alignment horizontal="center"/>
    </xf>
    <xf numFmtId="49" fontId="20" fillId="0" borderId="49" xfId="50" applyNumberFormat="1" applyFont="1" applyBorder="1" applyAlignment="1" applyProtection="1">
      <alignment horizontal="center"/>
    </xf>
    <xf numFmtId="165" fontId="20" fillId="0" borderId="49" xfId="171" applyNumberFormat="1" applyFont="1" applyBorder="1" applyAlignment="1" applyProtection="1">
      <alignment horizontal="center"/>
    </xf>
    <xf numFmtId="0" fontId="20" fillId="0" borderId="1" xfId="5" applyNumberFormat="1" applyFont="1" applyProtection="1"/>
    <xf numFmtId="49" fontId="20" fillId="0" borderId="49" xfId="49" applyNumberFormat="1" applyFont="1" applyBorder="1" applyProtection="1">
      <alignment horizontal="center"/>
    </xf>
    <xf numFmtId="49" fontId="21" fillId="0" borderId="49" xfId="53" applyNumberFormat="1" applyFont="1" applyBorder="1" applyProtection="1">
      <alignment horizontal="center"/>
    </xf>
    <xf numFmtId="49" fontId="20" fillId="0" borderId="49" xfId="53" applyNumberFormat="1" applyFont="1" applyBorder="1" applyProtection="1">
      <alignment horizontal="center"/>
    </xf>
    <xf numFmtId="0" fontId="20" fillId="0" borderId="1" xfId="56" applyNumberFormat="1" applyFont="1" applyBorder="1" applyProtection="1"/>
    <xf numFmtId="0" fontId="20" fillId="0" borderId="1" xfId="19" applyNumberFormat="1" applyFont="1" applyProtection="1"/>
    <xf numFmtId="0" fontId="20" fillId="0" borderId="49" xfId="47" applyNumberFormat="1" applyFont="1" applyBorder="1" applyAlignment="1" applyProtection="1">
      <alignment horizontal="left" wrapText="1"/>
    </xf>
    <xf numFmtId="0" fontId="21" fillId="0" borderId="49" xfId="51" applyNumberFormat="1" applyFont="1" applyBorder="1" applyAlignment="1" applyProtection="1">
      <alignment horizontal="left" wrapText="1"/>
    </xf>
    <xf numFmtId="0" fontId="20" fillId="0" borderId="49" xfId="51" applyNumberFormat="1" applyFont="1" applyBorder="1" applyAlignment="1" applyProtection="1">
      <alignment horizontal="left" wrapText="1"/>
    </xf>
    <xf numFmtId="0" fontId="20" fillId="0" borderId="49" xfId="51" applyNumberFormat="1" applyFont="1" applyBorder="1" applyAlignment="1" applyProtection="1">
      <alignment horizontal="left" vertical="top" wrapText="1"/>
    </xf>
    <xf numFmtId="49" fontId="20" fillId="0" borderId="49" xfId="39" applyNumberFormat="1" applyFont="1" applyBorder="1" applyProtection="1">
      <alignment horizontal="center" vertical="center" wrapText="1"/>
    </xf>
    <xf numFmtId="49" fontId="20" fillId="0" borderId="49" xfId="39" applyFont="1" applyBorder="1">
      <alignment horizontal="center" vertical="center" wrapText="1"/>
    </xf>
    <xf numFmtId="0" fontId="17" fillId="0" borderId="1" xfId="5" applyNumberFormat="1" applyFont="1" applyAlignment="1" applyProtection="1">
      <alignment horizontal="right" wrapText="1"/>
    </xf>
    <xf numFmtId="0" fontId="19" fillId="0" borderId="1" xfId="1" applyNumberFormat="1" applyFont="1" applyBorder="1" applyAlignment="1" applyProtection="1">
      <alignment horizontal="center" wrapText="1"/>
    </xf>
    <xf numFmtId="0" fontId="23" fillId="0" borderId="49" xfId="40" applyNumberFormat="1" applyFont="1" applyBorder="1" applyAlignment="1" applyProtection="1">
      <alignment horizontal="center" vertical="center" wrapText="1"/>
    </xf>
    <xf numFmtId="0" fontId="19" fillId="0" borderId="49" xfId="42" applyNumberFormat="1" applyFont="1" applyBorder="1" applyProtection="1">
      <alignment horizontal="left" wrapText="1"/>
    </xf>
  </cellXfs>
  <cellStyles count="172">
    <cellStyle name="br" xfId="166"/>
    <cellStyle name="col" xfId="165"/>
    <cellStyle name="style0" xfId="167"/>
    <cellStyle name="td" xfId="168"/>
    <cellStyle name="tr" xfId="164"/>
    <cellStyle name="xl100" xfId="78"/>
    <cellStyle name="xl101" xfId="80"/>
    <cellStyle name="xl102" xfId="82"/>
    <cellStyle name="xl103" xfId="84"/>
    <cellStyle name="xl104" xfId="88"/>
    <cellStyle name="xl105" xfId="91"/>
    <cellStyle name="xl106" xfId="93"/>
    <cellStyle name="xl107" xfId="79"/>
    <cellStyle name="xl108" xfId="81"/>
    <cellStyle name="xl109" xfId="89"/>
    <cellStyle name="xl110" xfId="94"/>
    <cellStyle name="xl111" xfId="95"/>
    <cellStyle name="xl112" xfId="96"/>
    <cellStyle name="xl113" xfId="83"/>
    <cellStyle name="xl114" xfId="85"/>
    <cellStyle name="xl115" xfId="90"/>
    <cellStyle name="xl116" xfId="92"/>
    <cellStyle name="xl117" xfId="86"/>
    <cellStyle name="xl118" xfId="87"/>
    <cellStyle name="xl119" xfId="97"/>
    <cellStyle name="xl120" xfId="117"/>
    <cellStyle name="xl121" xfId="122"/>
    <cellStyle name="xl122" xfId="126"/>
    <cellStyle name="xl123" xfId="130"/>
    <cellStyle name="xl124" xfId="136"/>
    <cellStyle name="xl125" xfId="137"/>
    <cellStyle name="xl126" xfId="140"/>
    <cellStyle name="xl127" xfId="121"/>
    <cellStyle name="xl128" xfId="159"/>
    <cellStyle name="xl129" xfId="162"/>
    <cellStyle name="xl130" xfId="98"/>
    <cellStyle name="xl131" xfId="101"/>
    <cellStyle name="xl132" xfId="104"/>
    <cellStyle name="xl133" xfId="106"/>
    <cellStyle name="xl134" xfId="111"/>
    <cellStyle name="xl135" xfId="113"/>
    <cellStyle name="xl136" xfId="115"/>
    <cellStyle name="xl137" xfId="116"/>
    <cellStyle name="xl138" xfId="118"/>
    <cellStyle name="xl139" xfId="123"/>
    <cellStyle name="xl140" xfId="127"/>
    <cellStyle name="xl141" xfId="138"/>
    <cellStyle name="xl142" xfId="142"/>
    <cellStyle name="xl143" xfId="146"/>
    <cellStyle name="xl144" xfId="147"/>
    <cellStyle name="xl145" xfId="149"/>
    <cellStyle name="xl146" xfId="153"/>
    <cellStyle name="xl147" xfId="102"/>
    <cellStyle name="xl148" xfId="105"/>
    <cellStyle name="xl149" xfId="107"/>
    <cellStyle name="xl150" xfId="112"/>
    <cellStyle name="xl151" xfId="114"/>
    <cellStyle name="xl152" xfId="119"/>
    <cellStyle name="xl153" xfId="124"/>
    <cellStyle name="xl154" xfId="128"/>
    <cellStyle name="xl155" xfId="131"/>
    <cellStyle name="xl156" xfId="133"/>
    <cellStyle name="xl157" xfId="139"/>
    <cellStyle name="xl158" xfId="141"/>
    <cellStyle name="xl159" xfId="143"/>
    <cellStyle name="xl160" xfId="144"/>
    <cellStyle name="xl161" xfId="145"/>
    <cellStyle name="xl162" xfId="148"/>
    <cellStyle name="xl163" xfId="150"/>
    <cellStyle name="xl164" xfId="151"/>
    <cellStyle name="xl165" xfId="152"/>
    <cellStyle name="xl166" xfId="100"/>
    <cellStyle name="xl167" xfId="108"/>
    <cellStyle name="xl168" xfId="120"/>
    <cellStyle name="xl169" xfId="125"/>
    <cellStyle name="xl170" xfId="129"/>
    <cellStyle name="xl171" xfId="134"/>
    <cellStyle name="xl172" xfId="154"/>
    <cellStyle name="xl173" xfId="157"/>
    <cellStyle name="xl174" xfId="160"/>
    <cellStyle name="xl175" xfId="163"/>
    <cellStyle name="xl176" xfId="155"/>
    <cellStyle name="xl177" xfId="158"/>
    <cellStyle name="xl178" xfId="156"/>
    <cellStyle name="xl179" xfId="109"/>
    <cellStyle name="xl180" xfId="99"/>
    <cellStyle name="xl181" xfId="110"/>
    <cellStyle name="xl182" xfId="132"/>
    <cellStyle name="xl183" xfId="135"/>
    <cellStyle name="xl184" xfId="161"/>
    <cellStyle name="xl185" xfId="103"/>
    <cellStyle name="xl21" xfId="169"/>
    <cellStyle name="xl22" xfId="1"/>
    <cellStyle name="xl23" xfId="6"/>
    <cellStyle name="xl24" xfId="11"/>
    <cellStyle name="xl25" xfId="19"/>
    <cellStyle name="xl26" xfId="35"/>
    <cellStyle name="xl27" xfId="5"/>
    <cellStyle name="xl28" xfId="39"/>
    <cellStyle name="xl29" xfId="42"/>
    <cellStyle name="xl30" xfId="47"/>
    <cellStyle name="xl31" xfId="51"/>
    <cellStyle name="xl32" xfId="170"/>
    <cellStyle name="xl33" xfId="12"/>
    <cellStyle name="xl34" xfId="31"/>
    <cellStyle name="xl35" xfId="43"/>
    <cellStyle name="xl36" xfId="48"/>
    <cellStyle name="xl37" xfId="52"/>
    <cellStyle name="xl38" xfId="56"/>
    <cellStyle name="xl39" xfId="10"/>
    <cellStyle name="xl40" xfId="32"/>
    <cellStyle name="xl41" xfId="24"/>
    <cellStyle name="xl42" xfId="44"/>
    <cellStyle name="xl43" xfId="49"/>
    <cellStyle name="xl44" xfId="53"/>
    <cellStyle name="xl45" xfId="40"/>
    <cellStyle name="xl46" xfId="41"/>
    <cellStyle name="xl47" xfId="45"/>
    <cellStyle name="xl48" xfId="54"/>
    <cellStyle name="xl49" xfId="38"/>
    <cellStyle name="xl50" xfId="26"/>
    <cellStyle name="xl51" xfId="29"/>
    <cellStyle name="xl52" xfId="2"/>
    <cellStyle name="xl53" xfId="13"/>
    <cellStyle name="xl54" xfId="20"/>
    <cellStyle name="xl55" xfId="3"/>
    <cellStyle name="xl56" xfId="7"/>
    <cellStyle name="xl57" xfId="14"/>
    <cellStyle name="xl58" xfId="21"/>
    <cellStyle name="xl59" xfId="36"/>
    <cellStyle name="xl60" xfId="4"/>
    <cellStyle name="xl61" xfId="8"/>
    <cellStyle name="xl62" xfId="15"/>
    <cellStyle name="xl63" xfId="22"/>
    <cellStyle name="xl64" xfId="25"/>
    <cellStyle name="xl65" xfId="27"/>
    <cellStyle name="xl66" xfId="30"/>
    <cellStyle name="xl67" xfId="33"/>
    <cellStyle name="xl68" xfId="34"/>
    <cellStyle name="xl69" xfId="37"/>
    <cellStyle name="xl70" xfId="9"/>
    <cellStyle name="xl71" xfId="16"/>
    <cellStyle name="xl72" xfId="17"/>
    <cellStyle name="xl73" xfId="23"/>
    <cellStyle name="xl74" xfId="28"/>
    <cellStyle name="xl75" xfId="57"/>
    <cellStyle name="xl76" xfId="18"/>
    <cellStyle name="xl77" xfId="46"/>
    <cellStyle name="xl78" xfId="50"/>
    <cellStyle name="xl79" xfId="55"/>
    <cellStyle name="xl80" xfId="58"/>
    <cellStyle name="xl81" xfId="61"/>
    <cellStyle name="xl82" xfId="65"/>
    <cellStyle name="xl83" xfId="68"/>
    <cellStyle name="xl84" xfId="72"/>
    <cellStyle name="xl85" xfId="73"/>
    <cellStyle name="xl86" xfId="59"/>
    <cellStyle name="xl87" xfId="69"/>
    <cellStyle name="xl88" xfId="74"/>
    <cellStyle name="xl89" xfId="66"/>
    <cellStyle name="xl90" xfId="70"/>
    <cellStyle name="xl91" xfId="75"/>
    <cellStyle name="xl92" xfId="62"/>
    <cellStyle name="xl93" xfId="76"/>
    <cellStyle name="xl94" xfId="60"/>
    <cellStyle name="xl95" xfId="67"/>
    <cellStyle name="xl96" xfId="77"/>
    <cellStyle name="xl97" xfId="63"/>
    <cellStyle name="xl98" xfId="64"/>
    <cellStyle name="xl99" xfId="71"/>
    <cellStyle name="Обычный" xfId="0" builtinId="0"/>
    <cellStyle name="Процентный" xfId="171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4"/>
  <sheetViews>
    <sheetView tabSelected="1" zoomScale="85" zoomScaleNormal="85" zoomScaleSheetLayoutView="85" zoomScalePageLayoutView="85" workbookViewId="0">
      <selection activeCell="C5" sqref="C5"/>
    </sheetView>
  </sheetViews>
  <sheetFormatPr defaultRowHeight="15"/>
  <cols>
    <col min="1" max="1" width="64.85546875" style="2" customWidth="1"/>
    <col min="2" max="2" width="24.7109375" style="2" customWidth="1"/>
    <col min="3" max="3" width="17" style="11" customWidth="1"/>
    <col min="4" max="4" width="16.42578125" style="11" customWidth="1"/>
    <col min="5" max="5" width="12.7109375" style="11" customWidth="1"/>
    <col min="6" max="6" width="9.140625" style="2" hidden="1"/>
    <col min="7" max="16384" width="9.140625" style="2"/>
  </cols>
  <sheetData>
    <row r="1" spans="1:6" ht="37.5" customHeight="1">
      <c r="A1" s="15"/>
      <c r="B1" s="15"/>
      <c r="C1" s="27" t="s">
        <v>184</v>
      </c>
      <c r="D1" s="27"/>
      <c r="E1" s="27"/>
      <c r="F1" s="1"/>
    </row>
    <row r="2" spans="1:6" ht="40.5" customHeight="1">
      <c r="A2" s="28" t="s">
        <v>183</v>
      </c>
      <c r="B2" s="28"/>
      <c r="C2" s="28"/>
      <c r="D2" s="28"/>
      <c r="E2" s="28"/>
      <c r="F2" s="1"/>
    </row>
    <row r="3" spans="1:6" ht="11.45" customHeight="1">
      <c r="A3" s="25" t="s">
        <v>0</v>
      </c>
      <c r="B3" s="25" t="s">
        <v>1</v>
      </c>
      <c r="C3" s="29" t="s">
        <v>181</v>
      </c>
      <c r="D3" s="29" t="s">
        <v>180</v>
      </c>
      <c r="E3" s="29" t="s">
        <v>182</v>
      </c>
      <c r="F3" s="3"/>
    </row>
    <row r="4" spans="1:6" ht="39" customHeight="1">
      <c r="A4" s="26"/>
      <c r="B4" s="26"/>
      <c r="C4" s="29"/>
      <c r="D4" s="29"/>
      <c r="E4" s="29"/>
      <c r="F4" s="3"/>
    </row>
    <row r="5" spans="1:6" ht="21.75" customHeight="1">
      <c r="A5" s="30" t="s">
        <v>2</v>
      </c>
      <c r="B5" s="4" t="s">
        <v>3</v>
      </c>
      <c r="C5" s="6">
        <v>271871487.69</v>
      </c>
      <c r="D5" s="6">
        <v>265753682.49000001</v>
      </c>
      <c r="E5" s="12">
        <f>D5/C5*100</f>
        <v>97.749743729296185</v>
      </c>
      <c r="F5" s="5"/>
    </row>
    <row r="6" spans="1:6" ht="15.75" customHeight="1">
      <c r="A6" s="21" t="s">
        <v>5</v>
      </c>
      <c r="B6" s="16"/>
      <c r="C6" s="7"/>
      <c r="D6" s="7"/>
      <c r="E6" s="13"/>
      <c r="F6" s="5"/>
    </row>
    <row r="7" spans="1:6" ht="15.75" customHeight="1">
      <c r="A7" s="22" t="s">
        <v>6</v>
      </c>
      <c r="B7" s="17" t="s">
        <v>7</v>
      </c>
      <c r="C7" s="8">
        <f>C8+C13+C18+C23+C28+C35+C40+C44+C49+C66</f>
        <v>58278544.899999999</v>
      </c>
      <c r="D7" s="8">
        <f>D8+D13+D18+D23+D28+D35+D40+D44+D49+D66+D26</f>
        <v>54411187.159999996</v>
      </c>
      <c r="E7" s="12">
        <f>D7/C7*100</f>
        <v>93.364011152584553</v>
      </c>
      <c r="F7" s="5"/>
    </row>
    <row r="8" spans="1:6">
      <c r="A8" s="22" t="s">
        <v>8</v>
      </c>
      <c r="B8" s="17" t="s">
        <v>9</v>
      </c>
      <c r="C8" s="8">
        <v>30340000</v>
      </c>
      <c r="D8" s="8">
        <v>30413288.350000001</v>
      </c>
      <c r="E8" s="14">
        <f>D8/C8*100</f>
        <v>100.24155685563613</v>
      </c>
      <c r="F8" s="5"/>
    </row>
    <row r="9" spans="1:6" ht="63" customHeight="1">
      <c r="A9" s="24" t="s">
        <v>10</v>
      </c>
      <c r="B9" s="18" t="s">
        <v>11</v>
      </c>
      <c r="C9" s="9">
        <v>29700000</v>
      </c>
      <c r="D9" s="9">
        <v>29740260.870000001</v>
      </c>
      <c r="E9" s="14">
        <f t="shared" ref="E9:E12" si="0">D9/C9*100</f>
        <v>100.1355584848485</v>
      </c>
      <c r="F9" s="5"/>
    </row>
    <row r="10" spans="1:6" ht="90.75" customHeight="1">
      <c r="A10" s="24" t="s">
        <v>12</v>
      </c>
      <c r="B10" s="18" t="s">
        <v>13</v>
      </c>
      <c r="C10" s="9">
        <v>105000</v>
      </c>
      <c r="D10" s="9">
        <v>129812.29</v>
      </c>
      <c r="E10" s="14">
        <f t="shared" si="0"/>
        <v>123.63075238095237</v>
      </c>
      <c r="F10" s="5"/>
    </row>
    <row r="11" spans="1:6" ht="45">
      <c r="A11" s="24" t="s">
        <v>14</v>
      </c>
      <c r="B11" s="18" t="s">
        <v>15</v>
      </c>
      <c r="C11" s="9">
        <v>474500</v>
      </c>
      <c r="D11" s="9">
        <v>480894.69</v>
      </c>
      <c r="E11" s="14">
        <f t="shared" si="0"/>
        <v>101.34766912539514</v>
      </c>
      <c r="F11" s="5"/>
    </row>
    <row r="12" spans="1:6" ht="74.25" customHeight="1">
      <c r="A12" s="24" t="s">
        <v>16</v>
      </c>
      <c r="B12" s="18" t="s">
        <v>17</v>
      </c>
      <c r="C12" s="9">
        <v>60500</v>
      </c>
      <c r="D12" s="9">
        <v>62320.5</v>
      </c>
      <c r="E12" s="14">
        <f t="shared" si="0"/>
        <v>103.00909090909092</v>
      </c>
      <c r="F12" s="5"/>
    </row>
    <row r="13" spans="1:6" ht="36" customHeight="1">
      <c r="A13" s="22" t="s">
        <v>18</v>
      </c>
      <c r="B13" s="17" t="s">
        <v>19</v>
      </c>
      <c r="C13" s="8">
        <v>7682280</v>
      </c>
      <c r="D13" s="8">
        <v>7541436.3200000003</v>
      </c>
      <c r="E13" s="12">
        <f>D13/C13*100</f>
        <v>98.166642194765103</v>
      </c>
      <c r="F13" s="5"/>
    </row>
    <row r="14" spans="1:6" ht="90" customHeight="1">
      <c r="A14" s="23" t="s">
        <v>20</v>
      </c>
      <c r="B14" s="18" t="s">
        <v>21</v>
      </c>
      <c r="C14" s="9">
        <v>3607390</v>
      </c>
      <c r="D14" s="9">
        <v>3478395.15</v>
      </c>
      <c r="E14" s="14">
        <f>D14/C14*100</f>
        <v>96.424150147336434</v>
      </c>
      <c r="F14" s="5"/>
    </row>
    <row r="15" spans="1:6" ht="106.5" customHeight="1">
      <c r="A15" s="23" t="s">
        <v>22</v>
      </c>
      <c r="B15" s="18" t="s">
        <v>23</v>
      </c>
      <c r="C15" s="9">
        <v>22650</v>
      </c>
      <c r="D15" s="9">
        <v>24879.99</v>
      </c>
      <c r="E15" s="14">
        <f t="shared" ref="E15:E17" si="1">D15/C15*100</f>
        <v>109.84543046357618</v>
      </c>
      <c r="F15" s="5"/>
    </row>
    <row r="16" spans="1:6" ht="90.75" customHeight="1">
      <c r="A16" s="23" t="s">
        <v>24</v>
      </c>
      <c r="B16" s="18" t="s">
        <v>25</v>
      </c>
      <c r="C16" s="9">
        <v>4655080</v>
      </c>
      <c r="D16" s="9">
        <v>4679418.7699999996</v>
      </c>
      <c r="E16" s="14">
        <f t="shared" si="1"/>
        <v>100.52284321644309</v>
      </c>
      <c r="F16" s="5"/>
    </row>
    <row r="17" spans="1:6" ht="91.5" customHeight="1">
      <c r="A17" s="23" t="s">
        <v>26</v>
      </c>
      <c r="B17" s="18" t="s">
        <v>27</v>
      </c>
      <c r="C17" s="9">
        <v>-602840</v>
      </c>
      <c r="D17" s="9">
        <v>-641257.59</v>
      </c>
      <c r="E17" s="14">
        <f t="shared" si="1"/>
        <v>106.37276723508724</v>
      </c>
      <c r="F17" s="5"/>
    </row>
    <row r="18" spans="1:6">
      <c r="A18" s="22" t="s">
        <v>28</v>
      </c>
      <c r="B18" s="17" t="s">
        <v>29</v>
      </c>
      <c r="C18" s="8">
        <v>3953000</v>
      </c>
      <c r="D18" s="8">
        <v>4067523.76</v>
      </c>
      <c r="E18" s="12">
        <f>D18/C18*100</f>
        <v>102.89713534024791</v>
      </c>
      <c r="F18" s="5"/>
    </row>
    <row r="19" spans="1:6" ht="18.75" customHeight="1">
      <c r="A19" s="23" t="s">
        <v>30</v>
      </c>
      <c r="B19" s="18" t="s">
        <v>31</v>
      </c>
      <c r="C19" s="9">
        <v>2250000</v>
      </c>
      <c r="D19" s="9">
        <v>2331894.37</v>
      </c>
      <c r="E19" s="14">
        <f>D19/C19*100</f>
        <v>103.63974977777779</v>
      </c>
      <c r="F19" s="5"/>
    </row>
    <row r="20" spans="1:6" ht="34.5" customHeight="1">
      <c r="A20" s="23" t="s">
        <v>32</v>
      </c>
      <c r="B20" s="18" t="s">
        <v>33</v>
      </c>
      <c r="C20" s="9" t="s">
        <v>4</v>
      </c>
      <c r="D20" s="9">
        <v>32.92</v>
      </c>
      <c r="E20" s="14">
        <v>0</v>
      </c>
      <c r="F20" s="5"/>
    </row>
    <row r="21" spans="1:6">
      <c r="A21" s="23" t="s">
        <v>34</v>
      </c>
      <c r="B21" s="18" t="s">
        <v>35</v>
      </c>
      <c r="C21" s="9">
        <v>1648000</v>
      </c>
      <c r="D21" s="9">
        <v>1649293.93</v>
      </c>
      <c r="E21" s="14">
        <f t="shared" ref="E21:E22" si="2">D21/C21*100</f>
        <v>100.07851516990291</v>
      </c>
      <c r="F21" s="5"/>
    </row>
    <row r="22" spans="1:6" ht="33" customHeight="1">
      <c r="A22" s="23" t="s">
        <v>36</v>
      </c>
      <c r="B22" s="18" t="s">
        <v>37</v>
      </c>
      <c r="C22" s="9">
        <v>55000</v>
      </c>
      <c r="D22" s="9">
        <v>86302.54</v>
      </c>
      <c r="E22" s="14">
        <f t="shared" si="2"/>
        <v>156.91370909090907</v>
      </c>
      <c r="F22" s="5"/>
    </row>
    <row r="23" spans="1:6">
      <c r="A23" s="22" t="s">
        <v>38</v>
      </c>
      <c r="B23" s="17" t="s">
        <v>39</v>
      </c>
      <c r="C23" s="8">
        <v>1460000</v>
      </c>
      <c r="D23" s="8">
        <v>1459058.33</v>
      </c>
      <c r="E23" s="12">
        <f>D23/C23*100</f>
        <v>99.935502054794526</v>
      </c>
      <c r="F23" s="5"/>
    </row>
    <row r="24" spans="1:6" ht="45">
      <c r="A24" s="24" t="s">
        <v>40</v>
      </c>
      <c r="B24" s="18" t="s">
        <v>41</v>
      </c>
      <c r="C24" s="9">
        <v>1450000</v>
      </c>
      <c r="D24" s="9">
        <v>1449058.33</v>
      </c>
      <c r="E24" s="14">
        <f t="shared" ref="E24:E25" si="3">D24/C24*100</f>
        <v>99.935057241379312</v>
      </c>
      <c r="F24" s="5"/>
    </row>
    <row r="25" spans="1:6" ht="30">
      <c r="A25" s="23" t="s">
        <v>42</v>
      </c>
      <c r="B25" s="18" t="s">
        <v>43</v>
      </c>
      <c r="C25" s="9">
        <v>10000</v>
      </c>
      <c r="D25" s="9">
        <v>10000</v>
      </c>
      <c r="E25" s="14">
        <f t="shared" si="3"/>
        <v>100</v>
      </c>
      <c r="F25" s="5"/>
    </row>
    <row r="26" spans="1:6" ht="31.5" customHeight="1">
      <c r="A26" s="22" t="s">
        <v>44</v>
      </c>
      <c r="B26" s="17" t="s">
        <v>45</v>
      </c>
      <c r="C26" s="8" t="s">
        <v>4</v>
      </c>
      <c r="D26" s="8">
        <v>0.59</v>
      </c>
      <c r="E26" s="12">
        <v>0</v>
      </c>
      <c r="F26" s="5"/>
    </row>
    <row r="27" spans="1:6">
      <c r="A27" s="23" t="s">
        <v>46</v>
      </c>
      <c r="B27" s="18" t="s">
        <v>47</v>
      </c>
      <c r="C27" s="9" t="s">
        <v>4</v>
      </c>
      <c r="D27" s="9">
        <v>0.59</v>
      </c>
      <c r="E27" s="14">
        <v>0</v>
      </c>
      <c r="F27" s="5"/>
    </row>
    <row r="28" spans="1:6" ht="43.5">
      <c r="A28" s="22" t="s">
        <v>48</v>
      </c>
      <c r="B28" s="17" t="s">
        <v>49</v>
      </c>
      <c r="C28" s="8">
        <v>1309918.1499999999</v>
      </c>
      <c r="D28" s="8">
        <v>1394241.01</v>
      </c>
      <c r="E28" s="12">
        <f>D28/C28*100</f>
        <v>106.43726174799548</v>
      </c>
      <c r="F28" s="5"/>
    </row>
    <row r="29" spans="1:6" ht="78.75" customHeight="1">
      <c r="A29" s="23" t="s">
        <v>50</v>
      </c>
      <c r="B29" s="18" t="s">
        <v>51</v>
      </c>
      <c r="C29" s="9">
        <v>165000</v>
      </c>
      <c r="D29" s="9">
        <v>186820.47</v>
      </c>
      <c r="E29" s="14">
        <f>D29/C29*100</f>
        <v>113.22452727272727</v>
      </c>
      <c r="F29" s="5"/>
    </row>
    <row r="30" spans="1:6" ht="75">
      <c r="A30" s="23" t="s">
        <v>52</v>
      </c>
      <c r="B30" s="18" t="s">
        <v>53</v>
      </c>
      <c r="C30" s="9">
        <v>400000</v>
      </c>
      <c r="D30" s="9">
        <v>366604.52</v>
      </c>
      <c r="E30" s="14">
        <f t="shared" ref="E30:E34" si="4">D30/C30*100</f>
        <v>91.651130000000009</v>
      </c>
      <c r="F30" s="5"/>
    </row>
    <row r="31" spans="1:6" ht="61.5" customHeight="1">
      <c r="A31" s="23" t="s">
        <v>54</v>
      </c>
      <c r="B31" s="18" t="s">
        <v>55</v>
      </c>
      <c r="C31" s="9">
        <v>320000</v>
      </c>
      <c r="D31" s="9">
        <v>352920.97</v>
      </c>
      <c r="E31" s="14">
        <f t="shared" si="4"/>
        <v>110.287803125</v>
      </c>
      <c r="F31" s="5"/>
    </row>
    <row r="32" spans="1:6" ht="60">
      <c r="A32" s="23" t="s">
        <v>56</v>
      </c>
      <c r="B32" s="18" t="s">
        <v>57</v>
      </c>
      <c r="C32" s="9">
        <v>233983.15</v>
      </c>
      <c r="D32" s="9">
        <v>264118</v>
      </c>
      <c r="E32" s="14">
        <f t="shared" si="4"/>
        <v>112.8790684286454</v>
      </c>
      <c r="F32" s="5"/>
    </row>
    <row r="33" spans="1:6" ht="30">
      <c r="A33" s="23" t="s">
        <v>58</v>
      </c>
      <c r="B33" s="18" t="s">
        <v>59</v>
      </c>
      <c r="C33" s="9">
        <v>188800</v>
      </c>
      <c r="D33" s="9">
        <v>221197.28</v>
      </c>
      <c r="E33" s="14">
        <f t="shared" si="4"/>
        <v>117.15957627118645</v>
      </c>
      <c r="F33" s="5"/>
    </row>
    <row r="34" spans="1:6" ht="60.75" customHeight="1">
      <c r="A34" s="23" t="s">
        <v>60</v>
      </c>
      <c r="B34" s="18" t="s">
        <v>61</v>
      </c>
      <c r="C34" s="9">
        <v>2135</v>
      </c>
      <c r="D34" s="9">
        <v>2579.77</v>
      </c>
      <c r="E34" s="14">
        <f t="shared" si="4"/>
        <v>120.83231850117096</v>
      </c>
      <c r="F34" s="5"/>
    </row>
    <row r="35" spans="1:6" ht="18.75" customHeight="1">
      <c r="A35" s="22" t="s">
        <v>62</v>
      </c>
      <c r="B35" s="17" t="s">
        <v>63</v>
      </c>
      <c r="C35" s="8">
        <v>35500</v>
      </c>
      <c r="D35" s="8">
        <v>99142.63</v>
      </c>
      <c r="E35" s="12">
        <f>D35/C35*100</f>
        <v>279.27501408450706</v>
      </c>
      <c r="F35" s="5"/>
    </row>
    <row r="36" spans="1:6" ht="30">
      <c r="A36" s="23" t="s">
        <v>64</v>
      </c>
      <c r="B36" s="18" t="s">
        <v>65</v>
      </c>
      <c r="C36" s="9">
        <v>12600</v>
      </c>
      <c r="D36" s="9">
        <v>11782.65</v>
      </c>
      <c r="E36" s="14">
        <f>D36/C36*100</f>
        <v>93.513095238095232</v>
      </c>
      <c r="F36" s="5"/>
    </row>
    <row r="37" spans="1:6">
      <c r="A37" s="23" t="s">
        <v>66</v>
      </c>
      <c r="B37" s="18" t="s">
        <v>67</v>
      </c>
      <c r="C37" s="9">
        <v>22900</v>
      </c>
      <c r="D37" s="9">
        <v>77695.61</v>
      </c>
      <c r="E37" s="14">
        <f>D37/C37*100</f>
        <v>339.28213973799126</v>
      </c>
      <c r="F37" s="5"/>
    </row>
    <row r="38" spans="1:6">
      <c r="A38" s="23" t="s">
        <v>68</v>
      </c>
      <c r="B38" s="18" t="s">
        <v>69</v>
      </c>
      <c r="C38" s="9" t="s">
        <v>4</v>
      </c>
      <c r="D38" s="9">
        <v>7658.6</v>
      </c>
      <c r="E38" s="14">
        <v>0</v>
      </c>
      <c r="F38" s="5"/>
    </row>
    <row r="39" spans="1:6">
      <c r="A39" s="23" t="s">
        <v>70</v>
      </c>
      <c r="B39" s="18" t="s">
        <v>71</v>
      </c>
      <c r="C39" s="9" t="s">
        <v>4</v>
      </c>
      <c r="D39" s="9">
        <v>2005.77</v>
      </c>
      <c r="E39" s="14">
        <v>0</v>
      </c>
      <c r="F39" s="5"/>
    </row>
    <row r="40" spans="1:6" ht="29.25">
      <c r="A40" s="22" t="s">
        <v>72</v>
      </c>
      <c r="B40" s="17" t="s">
        <v>73</v>
      </c>
      <c r="C40" s="8">
        <v>8372548.8499999996</v>
      </c>
      <c r="D40" s="8">
        <v>7934587.4400000004</v>
      </c>
      <c r="E40" s="12">
        <f>D40/C40*100</f>
        <v>94.769079072019991</v>
      </c>
      <c r="F40" s="5"/>
    </row>
    <row r="41" spans="1:6" ht="30">
      <c r="A41" s="23" t="s">
        <v>74</v>
      </c>
      <c r="B41" s="18" t="s">
        <v>75</v>
      </c>
      <c r="C41" s="9">
        <v>54000</v>
      </c>
      <c r="D41" s="9">
        <v>38619.699999999997</v>
      </c>
      <c r="E41" s="14">
        <f>D41/C41*100</f>
        <v>71.517962962962955</v>
      </c>
      <c r="F41" s="5"/>
    </row>
    <row r="42" spans="1:6" ht="33" customHeight="1">
      <c r="A42" s="23" t="s">
        <v>76</v>
      </c>
      <c r="B42" s="18" t="s">
        <v>77</v>
      </c>
      <c r="C42" s="9">
        <v>5500</v>
      </c>
      <c r="D42" s="9">
        <v>5074.01</v>
      </c>
      <c r="E42" s="14">
        <f t="shared" ref="E42:E43" si="5">D42/C42*100</f>
        <v>92.25472727272728</v>
      </c>
      <c r="F42" s="5"/>
    </row>
    <row r="43" spans="1:6" ht="30">
      <c r="A43" s="23" t="s">
        <v>78</v>
      </c>
      <c r="B43" s="18" t="s">
        <v>79</v>
      </c>
      <c r="C43" s="9">
        <v>8313048.8499999996</v>
      </c>
      <c r="D43" s="9">
        <v>7890893.7300000004</v>
      </c>
      <c r="E43" s="14">
        <f t="shared" si="5"/>
        <v>94.921777465556474</v>
      </c>
      <c r="F43" s="5"/>
    </row>
    <row r="44" spans="1:6" ht="29.25">
      <c r="A44" s="22" t="s">
        <v>80</v>
      </c>
      <c r="B44" s="17" t="s">
        <v>81</v>
      </c>
      <c r="C44" s="8">
        <v>4888297.9000000004</v>
      </c>
      <c r="D44" s="8">
        <v>959604.64</v>
      </c>
      <c r="E44" s="12">
        <f>D44/C44*100</f>
        <v>19.630649760522981</v>
      </c>
      <c r="F44" s="5"/>
    </row>
    <row r="45" spans="1:6" ht="78" customHeight="1">
      <c r="A45" s="23" t="s">
        <v>82</v>
      </c>
      <c r="B45" s="18" t="s">
        <v>83</v>
      </c>
      <c r="C45" s="9">
        <v>4330297.9000000004</v>
      </c>
      <c r="D45" s="9">
        <v>350064.67</v>
      </c>
      <c r="E45" s="14">
        <f>D45/C45*100</f>
        <v>8.0840782339709225</v>
      </c>
      <c r="F45" s="5"/>
    </row>
    <row r="46" spans="1:6" ht="45.75" customHeight="1">
      <c r="A46" s="23" t="s">
        <v>84</v>
      </c>
      <c r="B46" s="18" t="s">
        <v>85</v>
      </c>
      <c r="C46" s="9">
        <v>480000</v>
      </c>
      <c r="D46" s="9">
        <v>527362.42000000004</v>
      </c>
      <c r="E46" s="14">
        <f t="shared" ref="E46:E48" si="6">D46/C46*100</f>
        <v>109.86717083333335</v>
      </c>
      <c r="F46" s="5"/>
    </row>
    <row r="47" spans="1:6" ht="45">
      <c r="A47" s="23" t="s">
        <v>86</v>
      </c>
      <c r="B47" s="18" t="s">
        <v>87</v>
      </c>
      <c r="C47" s="9">
        <v>25000</v>
      </c>
      <c r="D47" s="9">
        <v>28322.55</v>
      </c>
      <c r="E47" s="14">
        <f t="shared" si="6"/>
        <v>113.29020000000001</v>
      </c>
      <c r="F47" s="5"/>
    </row>
    <row r="48" spans="1:6" ht="45">
      <c r="A48" s="23" t="s">
        <v>88</v>
      </c>
      <c r="B48" s="18" t="s">
        <v>89</v>
      </c>
      <c r="C48" s="9">
        <v>53000</v>
      </c>
      <c r="D48" s="9">
        <v>53855</v>
      </c>
      <c r="E48" s="14">
        <f t="shared" si="6"/>
        <v>101.61320754716981</v>
      </c>
      <c r="F48" s="5"/>
    </row>
    <row r="49" spans="1:6">
      <c r="A49" s="22" t="s">
        <v>90</v>
      </c>
      <c r="B49" s="17" t="s">
        <v>91</v>
      </c>
      <c r="C49" s="8">
        <v>220000</v>
      </c>
      <c r="D49" s="8">
        <v>523655.4</v>
      </c>
      <c r="E49" s="12">
        <f>D49/C49*100</f>
        <v>238.02518181818181</v>
      </c>
      <c r="F49" s="5"/>
    </row>
    <row r="50" spans="1:6" ht="75">
      <c r="A50" s="23" t="s">
        <v>92</v>
      </c>
      <c r="B50" s="18" t="s">
        <v>93</v>
      </c>
      <c r="C50" s="9" t="s">
        <v>4</v>
      </c>
      <c r="D50" s="9">
        <v>4570.71</v>
      </c>
      <c r="E50" s="14">
        <v>0</v>
      </c>
      <c r="F50" s="5"/>
    </row>
    <row r="51" spans="1:6" ht="90">
      <c r="A51" s="23" t="s">
        <v>94</v>
      </c>
      <c r="B51" s="18" t="s">
        <v>95</v>
      </c>
      <c r="C51" s="9" t="s">
        <v>4</v>
      </c>
      <c r="D51" s="9">
        <v>2500</v>
      </c>
      <c r="E51" s="14">
        <v>0</v>
      </c>
      <c r="F51" s="5"/>
    </row>
    <row r="52" spans="1:6" ht="75">
      <c r="A52" s="23" t="s">
        <v>96</v>
      </c>
      <c r="B52" s="18" t="s">
        <v>97</v>
      </c>
      <c r="C52" s="9" t="s">
        <v>4</v>
      </c>
      <c r="D52" s="9">
        <v>3275.13</v>
      </c>
      <c r="E52" s="14">
        <v>0</v>
      </c>
      <c r="F52" s="5"/>
    </row>
    <row r="53" spans="1:6" ht="75">
      <c r="A53" s="23" t="s">
        <v>98</v>
      </c>
      <c r="B53" s="18" t="s">
        <v>99</v>
      </c>
      <c r="C53" s="9" t="s">
        <v>4</v>
      </c>
      <c r="D53" s="9">
        <v>18043.28</v>
      </c>
      <c r="E53" s="14">
        <v>0</v>
      </c>
      <c r="F53" s="5"/>
    </row>
    <row r="54" spans="1:6" ht="75">
      <c r="A54" s="23" t="s">
        <v>100</v>
      </c>
      <c r="B54" s="18" t="s">
        <v>101</v>
      </c>
      <c r="C54" s="9" t="s">
        <v>4</v>
      </c>
      <c r="D54" s="9">
        <v>1000</v>
      </c>
      <c r="E54" s="14">
        <v>0</v>
      </c>
      <c r="F54" s="5"/>
    </row>
    <row r="55" spans="1:6" ht="75">
      <c r="A55" s="23" t="s">
        <v>102</v>
      </c>
      <c r="B55" s="18" t="s">
        <v>103</v>
      </c>
      <c r="C55" s="9" t="s">
        <v>4</v>
      </c>
      <c r="D55" s="9">
        <v>1500</v>
      </c>
      <c r="E55" s="14">
        <v>0</v>
      </c>
      <c r="F55" s="5"/>
    </row>
    <row r="56" spans="1:6" ht="90">
      <c r="A56" s="23" t="s">
        <v>104</v>
      </c>
      <c r="B56" s="18" t="s">
        <v>105</v>
      </c>
      <c r="C56" s="9" t="s">
        <v>4</v>
      </c>
      <c r="D56" s="9">
        <v>3500</v>
      </c>
      <c r="E56" s="14">
        <v>0</v>
      </c>
      <c r="F56" s="5"/>
    </row>
    <row r="57" spans="1:6" ht="105">
      <c r="A57" s="23" t="s">
        <v>106</v>
      </c>
      <c r="B57" s="18" t="s">
        <v>107</v>
      </c>
      <c r="C57" s="9" t="s">
        <v>4</v>
      </c>
      <c r="D57" s="9">
        <v>1050</v>
      </c>
      <c r="E57" s="14">
        <v>0</v>
      </c>
      <c r="F57" s="5"/>
    </row>
    <row r="58" spans="1:6" ht="75">
      <c r="A58" s="23" t="s">
        <v>108</v>
      </c>
      <c r="B58" s="18" t="s">
        <v>109</v>
      </c>
      <c r="C58" s="9" t="s">
        <v>4</v>
      </c>
      <c r="D58" s="9">
        <v>597.39</v>
      </c>
      <c r="E58" s="14">
        <v>0</v>
      </c>
      <c r="F58" s="5"/>
    </row>
    <row r="59" spans="1:6" ht="75">
      <c r="A59" s="23" t="s">
        <v>110</v>
      </c>
      <c r="B59" s="18" t="s">
        <v>111</v>
      </c>
      <c r="C59" s="9" t="s">
        <v>4</v>
      </c>
      <c r="D59" s="9">
        <v>5000</v>
      </c>
      <c r="E59" s="14">
        <v>0</v>
      </c>
      <c r="F59" s="5"/>
    </row>
    <row r="60" spans="1:6" ht="90">
      <c r="A60" s="23" t="s">
        <v>112</v>
      </c>
      <c r="B60" s="18" t="s">
        <v>113</v>
      </c>
      <c r="C60" s="9" t="s">
        <v>4</v>
      </c>
      <c r="D60" s="9">
        <v>47764.7</v>
      </c>
      <c r="E60" s="14">
        <v>0</v>
      </c>
      <c r="F60" s="5"/>
    </row>
    <row r="61" spans="1:6" ht="75">
      <c r="A61" s="23" t="s">
        <v>114</v>
      </c>
      <c r="B61" s="18" t="s">
        <v>115</v>
      </c>
      <c r="C61" s="9" t="s">
        <v>4</v>
      </c>
      <c r="D61" s="9" t="s">
        <v>4</v>
      </c>
      <c r="E61" s="14">
        <v>0</v>
      </c>
      <c r="F61" s="5"/>
    </row>
    <row r="62" spans="1:6" ht="60">
      <c r="A62" s="23" t="s">
        <v>116</v>
      </c>
      <c r="B62" s="18" t="s">
        <v>117</v>
      </c>
      <c r="C62" s="9" t="s">
        <v>4</v>
      </c>
      <c r="D62" s="9" t="s">
        <v>4</v>
      </c>
      <c r="E62" s="14">
        <v>0</v>
      </c>
      <c r="F62" s="5"/>
    </row>
    <row r="63" spans="1:6" ht="60">
      <c r="A63" s="23" t="s">
        <v>118</v>
      </c>
      <c r="B63" s="18" t="s">
        <v>119</v>
      </c>
      <c r="C63" s="9">
        <v>220000</v>
      </c>
      <c r="D63" s="9">
        <v>238514.14</v>
      </c>
      <c r="E63" s="14">
        <f>D63/C63*100</f>
        <v>108.41551818181819</v>
      </c>
      <c r="F63" s="5"/>
    </row>
    <row r="64" spans="1:6" ht="75">
      <c r="A64" s="23" t="s">
        <v>120</v>
      </c>
      <c r="B64" s="18" t="s">
        <v>121</v>
      </c>
      <c r="C64" s="9" t="s">
        <v>4</v>
      </c>
      <c r="D64" s="9">
        <v>-147.83000000000001</v>
      </c>
      <c r="E64" s="14">
        <v>0</v>
      </c>
      <c r="F64" s="5"/>
    </row>
    <row r="65" spans="1:6" ht="105">
      <c r="A65" s="23" t="s">
        <v>122</v>
      </c>
      <c r="B65" s="18" t="s">
        <v>123</v>
      </c>
      <c r="C65" s="9" t="s">
        <v>4</v>
      </c>
      <c r="D65" s="9">
        <v>196487.88</v>
      </c>
      <c r="E65" s="14">
        <v>0</v>
      </c>
      <c r="F65" s="5"/>
    </row>
    <row r="66" spans="1:6">
      <c r="A66" s="22" t="s">
        <v>124</v>
      </c>
      <c r="B66" s="17" t="s">
        <v>125</v>
      </c>
      <c r="C66" s="8">
        <v>17000</v>
      </c>
      <c r="D66" s="8">
        <v>18648.689999999999</v>
      </c>
      <c r="E66" s="12">
        <f t="shared" ref="E66:E93" si="7">D66/C66*100</f>
        <v>109.69817647058824</v>
      </c>
      <c r="F66" s="5"/>
    </row>
    <row r="67" spans="1:6">
      <c r="A67" s="23" t="s">
        <v>126</v>
      </c>
      <c r="B67" s="18" t="s">
        <v>127</v>
      </c>
      <c r="C67" s="9">
        <v>17000</v>
      </c>
      <c r="D67" s="9">
        <v>18648.689999999999</v>
      </c>
      <c r="E67" s="14">
        <f t="shared" si="7"/>
        <v>109.69817647058824</v>
      </c>
      <c r="F67" s="5"/>
    </row>
    <row r="68" spans="1:6" ht="15.75" customHeight="1">
      <c r="A68" s="22" t="s">
        <v>128</v>
      </c>
      <c r="B68" s="17" t="s">
        <v>129</v>
      </c>
      <c r="C68" s="8">
        <f>C69+C92</f>
        <v>213592942.78999999</v>
      </c>
      <c r="D68" s="8">
        <f>D69+D92</f>
        <v>211342495.32999998</v>
      </c>
      <c r="E68" s="12">
        <f t="shared" si="7"/>
        <v>98.946384917683076</v>
      </c>
      <c r="F68" s="5"/>
    </row>
    <row r="69" spans="1:6" ht="43.5">
      <c r="A69" s="22" t="s">
        <v>130</v>
      </c>
      <c r="B69" s="17" t="s">
        <v>131</v>
      </c>
      <c r="C69" s="8">
        <f>C70+C73+C83+C88</f>
        <v>213592891.12</v>
      </c>
      <c r="D69" s="8">
        <f>D70+D73+D83+D88</f>
        <v>211342443.66</v>
      </c>
      <c r="E69" s="12">
        <f t="shared" si="7"/>
        <v>98.946384662804306</v>
      </c>
      <c r="F69" s="5"/>
    </row>
    <row r="70" spans="1:6" ht="29.25">
      <c r="A70" s="22" t="s">
        <v>132</v>
      </c>
      <c r="B70" s="17" t="s">
        <v>133</v>
      </c>
      <c r="C70" s="8">
        <v>76372903</v>
      </c>
      <c r="D70" s="8">
        <v>76372903</v>
      </c>
      <c r="E70" s="12">
        <f t="shared" si="7"/>
        <v>100</v>
      </c>
      <c r="F70" s="5"/>
    </row>
    <row r="71" spans="1:6" ht="45">
      <c r="A71" s="23" t="s">
        <v>134</v>
      </c>
      <c r="B71" s="18" t="s">
        <v>135</v>
      </c>
      <c r="C71" s="9">
        <v>66431600</v>
      </c>
      <c r="D71" s="9">
        <v>66431600</v>
      </c>
      <c r="E71" s="14">
        <f t="shared" si="7"/>
        <v>100</v>
      </c>
      <c r="F71" s="5"/>
    </row>
    <row r="72" spans="1:6" ht="30">
      <c r="A72" s="23" t="s">
        <v>136</v>
      </c>
      <c r="B72" s="18" t="s">
        <v>137</v>
      </c>
      <c r="C72" s="9">
        <v>9941303</v>
      </c>
      <c r="D72" s="9">
        <v>9941303</v>
      </c>
      <c r="E72" s="14">
        <f t="shared" si="7"/>
        <v>100</v>
      </c>
      <c r="F72" s="5"/>
    </row>
    <row r="73" spans="1:6" ht="29.25">
      <c r="A73" s="22" t="s">
        <v>138</v>
      </c>
      <c r="B73" s="17" t="s">
        <v>139</v>
      </c>
      <c r="C73" s="8">
        <v>54069105.969999999</v>
      </c>
      <c r="D73" s="8">
        <v>52015493.299999997</v>
      </c>
      <c r="E73" s="12">
        <f t="shared" si="7"/>
        <v>96.201874188303677</v>
      </c>
      <c r="F73" s="5"/>
    </row>
    <row r="74" spans="1:6" ht="30">
      <c r="A74" s="23" t="s">
        <v>140</v>
      </c>
      <c r="B74" s="18" t="s">
        <v>141</v>
      </c>
      <c r="C74" s="9">
        <v>1761662.45</v>
      </c>
      <c r="D74" s="9">
        <v>873836.91</v>
      </c>
      <c r="E74" s="14">
        <f t="shared" si="7"/>
        <v>49.602970762077611</v>
      </c>
      <c r="F74" s="5"/>
    </row>
    <row r="75" spans="1:6" ht="75">
      <c r="A75" s="23" t="s">
        <v>142</v>
      </c>
      <c r="B75" s="18" t="s">
        <v>143</v>
      </c>
      <c r="C75" s="9">
        <v>6006371.1299999999</v>
      </c>
      <c r="D75" s="9">
        <v>5921549.9500000002</v>
      </c>
      <c r="E75" s="14">
        <f t="shared" si="7"/>
        <v>98.587813204276642</v>
      </c>
      <c r="F75" s="5"/>
    </row>
    <row r="76" spans="1:6" ht="76.5" customHeight="1">
      <c r="A76" s="23" t="s">
        <v>144</v>
      </c>
      <c r="B76" s="18" t="s">
        <v>145</v>
      </c>
      <c r="C76" s="9">
        <v>1117058.69</v>
      </c>
      <c r="D76" s="9">
        <v>929336.72</v>
      </c>
      <c r="E76" s="14">
        <f t="shared" si="7"/>
        <v>83.19497698012627</v>
      </c>
      <c r="F76" s="5"/>
    </row>
    <row r="77" spans="1:6" ht="60">
      <c r="A77" s="23" t="s">
        <v>146</v>
      </c>
      <c r="B77" s="18" t="s">
        <v>147</v>
      </c>
      <c r="C77" s="9">
        <v>1508145.64</v>
      </c>
      <c r="D77" s="9">
        <v>1330723.72</v>
      </c>
      <c r="E77" s="14">
        <f t="shared" si="7"/>
        <v>88.235756859662445</v>
      </c>
      <c r="F77" s="5"/>
    </row>
    <row r="78" spans="1:6" ht="64.5" customHeight="1">
      <c r="A78" s="23" t="s">
        <v>148</v>
      </c>
      <c r="B78" s="18" t="s">
        <v>149</v>
      </c>
      <c r="C78" s="9">
        <v>4662107</v>
      </c>
      <c r="D78" s="9">
        <v>4662107</v>
      </c>
      <c r="E78" s="14">
        <f t="shared" si="7"/>
        <v>100</v>
      </c>
      <c r="F78" s="5"/>
    </row>
    <row r="79" spans="1:6" ht="30">
      <c r="A79" s="23" t="s">
        <v>150</v>
      </c>
      <c r="B79" s="18" t="s">
        <v>151</v>
      </c>
      <c r="C79" s="9">
        <v>7917119.1900000004</v>
      </c>
      <c r="D79" s="9">
        <v>7560881.3700000001</v>
      </c>
      <c r="E79" s="14">
        <f t="shared" si="7"/>
        <v>95.500411052924917</v>
      </c>
      <c r="F79" s="5"/>
    </row>
    <row r="80" spans="1:6" ht="30">
      <c r="A80" s="23" t="s">
        <v>152</v>
      </c>
      <c r="B80" s="18" t="s">
        <v>153</v>
      </c>
      <c r="C80" s="9">
        <v>4507574.45</v>
      </c>
      <c r="D80" s="9">
        <v>4506814.46</v>
      </c>
      <c r="E80" s="14">
        <f t="shared" si="7"/>
        <v>99.983139712756156</v>
      </c>
      <c r="F80" s="5"/>
    </row>
    <row r="81" spans="1:6" ht="60">
      <c r="A81" s="23" t="s">
        <v>154</v>
      </c>
      <c r="B81" s="18" t="s">
        <v>155</v>
      </c>
      <c r="C81" s="9">
        <v>13528806.460000001</v>
      </c>
      <c r="D81" s="9">
        <v>13169982.210000001</v>
      </c>
      <c r="E81" s="14">
        <f t="shared" si="7"/>
        <v>97.347702097292029</v>
      </c>
      <c r="F81" s="5"/>
    </row>
    <row r="82" spans="1:6">
      <c r="A82" s="23" t="s">
        <v>156</v>
      </c>
      <c r="B82" s="18" t="s">
        <v>157</v>
      </c>
      <c r="C82" s="9">
        <v>13060260.960000001</v>
      </c>
      <c r="D82" s="9">
        <v>13060260.960000001</v>
      </c>
      <c r="E82" s="14">
        <f t="shared" si="7"/>
        <v>100</v>
      </c>
      <c r="F82" s="5"/>
    </row>
    <row r="83" spans="1:6" ht="18.75" customHeight="1">
      <c r="A83" s="22" t="s">
        <v>158</v>
      </c>
      <c r="B83" s="17" t="s">
        <v>159</v>
      </c>
      <c r="C83" s="8">
        <v>57440791.950000003</v>
      </c>
      <c r="D83" s="8">
        <v>57315185.200000003</v>
      </c>
      <c r="E83" s="12">
        <f t="shared" si="7"/>
        <v>99.78132831088169</v>
      </c>
      <c r="F83" s="5"/>
    </row>
    <row r="84" spans="1:6" ht="30">
      <c r="A84" s="23" t="s">
        <v>160</v>
      </c>
      <c r="B84" s="18" t="s">
        <v>161</v>
      </c>
      <c r="C84" s="9">
        <v>1355605.7</v>
      </c>
      <c r="D84" s="9">
        <v>1292424.95</v>
      </c>
      <c r="E84" s="14">
        <f t="shared" si="7"/>
        <v>95.339297407793438</v>
      </c>
      <c r="F84" s="5"/>
    </row>
    <row r="85" spans="1:6" ht="60">
      <c r="A85" s="23" t="s">
        <v>162</v>
      </c>
      <c r="B85" s="18" t="s">
        <v>163</v>
      </c>
      <c r="C85" s="9">
        <v>1341500</v>
      </c>
      <c r="D85" s="9">
        <v>1285500</v>
      </c>
      <c r="E85" s="14">
        <f t="shared" si="7"/>
        <v>95.825568393589265</v>
      </c>
      <c r="F85" s="5"/>
    </row>
    <row r="86" spans="1:6" ht="60">
      <c r="A86" s="23" t="s">
        <v>164</v>
      </c>
      <c r="B86" s="18" t="s">
        <v>165</v>
      </c>
      <c r="C86" s="9">
        <v>8846</v>
      </c>
      <c r="D86" s="9">
        <v>2420</v>
      </c>
      <c r="E86" s="14">
        <f t="shared" si="7"/>
        <v>27.356997513000223</v>
      </c>
      <c r="F86" s="5"/>
    </row>
    <row r="87" spans="1:6">
      <c r="A87" s="23" t="s">
        <v>166</v>
      </c>
      <c r="B87" s="18" t="s">
        <v>167</v>
      </c>
      <c r="C87" s="9">
        <v>54734840.25</v>
      </c>
      <c r="D87" s="9">
        <v>54734840.25</v>
      </c>
      <c r="E87" s="14">
        <f t="shared" si="7"/>
        <v>100</v>
      </c>
      <c r="F87" s="5"/>
    </row>
    <row r="88" spans="1:6">
      <c r="A88" s="22" t="s">
        <v>168</v>
      </c>
      <c r="B88" s="17" t="s">
        <v>169</v>
      </c>
      <c r="C88" s="8">
        <v>25710090.199999999</v>
      </c>
      <c r="D88" s="8">
        <v>25638862.16</v>
      </c>
      <c r="E88" s="12">
        <f t="shared" si="7"/>
        <v>99.722956864616535</v>
      </c>
      <c r="F88" s="5"/>
    </row>
    <row r="89" spans="1:6" ht="60">
      <c r="A89" s="23" t="s">
        <v>170</v>
      </c>
      <c r="B89" s="18" t="s">
        <v>171</v>
      </c>
      <c r="C89" s="9">
        <v>23438080.199999999</v>
      </c>
      <c r="D89" s="9">
        <v>23438080.199999999</v>
      </c>
      <c r="E89" s="14">
        <f t="shared" si="7"/>
        <v>100</v>
      </c>
      <c r="F89" s="5"/>
    </row>
    <row r="90" spans="1:6" ht="60">
      <c r="A90" s="23" t="s">
        <v>172</v>
      </c>
      <c r="B90" s="18" t="s">
        <v>173</v>
      </c>
      <c r="C90" s="9">
        <v>1275960</v>
      </c>
      <c r="D90" s="9">
        <v>1204731.96</v>
      </c>
      <c r="E90" s="14">
        <f t="shared" si="7"/>
        <v>94.417690209724441</v>
      </c>
      <c r="F90" s="5"/>
    </row>
    <row r="91" spans="1:6" ht="30">
      <c r="A91" s="23" t="s">
        <v>174</v>
      </c>
      <c r="B91" s="18" t="s">
        <v>175</v>
      </c>
      <c r="C91" s="9">
        <v>996050</v>
      </c>
      <c r="D91" s="9">
        <v>996050</v>
      </c>
      <c r="E91" s="14">
        <f t="shared" si="7"/>
        <v>100</v>
      </c>
      <c r="F91" s="5"/>
    </row>
    <row r="92" spans="1:6" ht="72">
      <c r="A92" s="22" t="s">
        <v>176</v>
      </c>
      <c r="B92" s="17" t="s">
        <v>177</v>
      </c>
      <c r="C92" s="8">
        <v>51.67</v>
      </c>
      <c r="D92" s="8">
        <v>51.67</v>
      </c>
      <c r="E92" s="12">
        <f t="shared" si="7"/>
        <v>100</v>
      </c>
      <c r="F92" s="5"/>
    </row>
    <row r="93" spans="1:6" ht="45">
      <c r="A93" s="23" t="s">
        <v>178</v>
      </c>
      <c r="B93" s="18" t="s">
        <v>179</v>
      </c>
      <c r="C93" s="9">
        <v>51.67</v>
      </c>
      <c r="D93" s="9">
        <v>51.67</v>
      </c>
      <c r="E93" s="14">
        <f t="shared" si="7"/>
        <v>100</v>
      </c>
      <c r="F93" s="5"/>
    </row>
    <row r="94" spans="1:6" ht="12.95" customHeight="1">
      <c r="A94" s="20"/>
      <c r="B94" s="19"/>
      <c r="C94" s="10"/>
      <c r="D94" s="10"/>
      <c r="E94" s="10"/>
      <c r="F94" s="1"/>
    </row>
  </sheetData>
  <mergeCells count="7">
    <mergeCell ref="A3:A4"/>
    <mergeCell ref="B3:B4"/>
    <mergeCell ref="C1:E1"/>
    <mergeCell ref="A2:E2"/>
    <mergeCell ref="C3:C4"/>
    <mergeCell ref="D3:D4"/>
    <mergeCell ref="E3:E4"/>
  </mergeCells>
  <pageMargins left="0.78740157480314965" right="0.31496062992125984" top="0.59055118110236227" bottom="0.39370078740157483" header="0" footer="0"/>
  <pageSetup paperSize="9" scale="65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EEB3349-77B4-4440-A9D0-83449569AEC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Fin-12</cp:lastModifiedBy>
  <cp:lastPrinted>2021-03-17T10:19:24Z</cp:lastPrinted>
  <dcterms:created xsi:type="dcterms:W3CDTF">2021-03-11T06:18:40Z</dcterms:created>
  <dcterms:modified xsi:type="dcterms:W3CDTF">2021-03-17T10:23:12Z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SV_0503317G_20160101.xlsx</vt:lpwstr>
  </property>
  <property fmtid="{D5CDD505-2E9C-101B-9397-08002B2CF9AE}" pid="3" name="Название отчета">
    <vt:lpwstr>SV_0503317G_20160101.xlsx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SV_0503317G_20160101.xlt</vt:lpwstr>
  </property>
  <property fmtid="{D5CDD505-2E9C-101B-9397-08002B2CF9AE}" pid="11" name="Локальная база">
    <vt:lpwstr>не используется</vt:lpwstr>
  </property>
</Properties>
</file>